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оди на 2016 р " sheetId="1" r:id="rId1"/>
    <sheet name="Лист1" sheetId="2" r:id="rId2"/>
    <sheet name="Лист3" sheetId="3" r:id="rId3"/>
  </sheets>
  <definedNames>
    <definedName name="_xlnm.Print_Titles" localSheetId="0">'доходи на 2016 р '!$8:$9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<sst xmlns="http://schemas.openxmlformats.org/spreadsheetml/2006/main" count="107" uniqueCount="106">
  <si>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Місцеві податки </t>
  </si>
  <si>
    <t>Податок на майно</t>
  </si>
  <si>
    <t>18010100</t>
  </si>
  <si>
    <t>18010200</t>
  </si>
  <si>
    <t>Податок на нерухоме майно, відменне від земельної ділянки, сплачений юридичними особами, які є власниками об'єктів житлової нерухомості</t>
  </si>
  <si>
    <t>Податок на нерухоме майно, відменне від земельної ділянки, сплачений фізичними особами, які є власниками об'єктів житлової нерухомості</t>
  </si>
  <si>
    <t>18010500</t>
  </si>
  <si>
    <t>18010600</t>
  </si>
  <si>
    <t>18010700</t>
  </si>
  <si>
    <t>18010900</t>
  </si>
  <si>
    <t>Теплодарської міської ради</t>
  </si>
  <si>
    <t>(грн.)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</si>
  <si>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</si>
  <si>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</si>
  <si>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</si>
  <si>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</si>
  <si>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</si>
  <si>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</si>
  <si>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</si>
  <si>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</si>
  <si>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</si>
  <si>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</si>
  <si>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</si>
  <si>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</si>
  <si>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</si>
  <si>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</si>
  <si>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</si>
  <si>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Інші надходження</t>
  </si>
  <si>
    <t>Власні надходження бюджетних установ</t>
  </si>
  <si>
    <t>Доходи від операцій з капіталом</t>
  </si>
  <si>
    <t xml:space="preserve">Дотації </t>
  </si>
  <si>
    <t>Всього доходів</t>
  </si>
  <si>
    <t>Загальний фонд</t>
  </si>
  <si>
    <t>Спеціальний фонд</t>
  </si>
  <si>
    <t>Разом</t>
  </si>
  <si>
    <t>у т.ч. бюджет розвитку</t>
  </si>
  <si>
    <t>Екологічний збір</t>
  </si>
  <si>
    <t>25020000</t>
  </si>
  <si>
    <t>18010000</t>
  </si>
  <si>
    <t>18000000</t>
  </si>
  <si>
    <t>18050000</t>
  </si>
  <si>
    <t>18050300</t>
  </si>
  <si>
    <t>18050400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</si>
  <si>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</si>
  <si>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</si>
  <si>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</si>
  <si>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</si>
  <si>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19000000</t>
  </si>
  <si>
    <t>19010000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</si>
  <si>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</si>
  <si>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</si>
  <si>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джерела власних надходжень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</si>
  <si>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</si>
  <si>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Кошти від відчуження майна, що належить  Автономній Республіці Крим та майна, що знаходиться у комунальній власності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</si>
  <si>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</si>
  <si>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</si>
  <si>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 xml:space="preserve">Офіційні трансферти </t>
  </si>
  <si>
    <t>Податок на доходи фізичних осіб</t>
  </si>
  <si>
    <t>Разом:</t>
  </si>
  <si>
    <t>11010500</t>
  </si>
  <si>
    <t>Податок на доходи фізичних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</si>
  <si>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</si>
  <si>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</si>
  <si>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та фінансових установ комунальної власності</t>
  </si>
  <si>
    <t>19010100</t>
  </si>
  <si>
    <t>19010300</t>
  </si>
  <si>
    <t>Частина чистого прибутку (доходу) комунальних унітарних підприємств та їх об'єднань, що вилучається до бюджету</t>
  </si>
  <si>
    <t>Державне мито, пов`язане з видачею та оформленням закордонних паспортів (посвідок) та паспортів громадян України</t>
  </si>
  <si>
    <t>Субвенції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</si>
  <si>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</si>
  <si>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</si>
  <si>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Надходження від скидів забруднюючих речовин безпосередньо у водні об'єкти</t>
  </si>
  <si>
    <t>19010200</t>
  </si>
  <si>
    <t>41020100</t>
  </si>
  <si>
    <t>Додаток 1</t>
  </si>
  <si>
    <t>Базова дотація</t>
  </si>
  <si>
    <t>41033900</t>
  </si>
  <si>
    <t>41034200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</si>
  <si>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</si>
  <si>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</si>
  <si>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14040000</t>
  </si>
  <si>
    <t>Акцизний податок з реалізації суб'єктами господарювання роздрібної торгівлі підакцизних товарів</t>
  </si>
  <si>
    <t>18011000</t>
  </si>
  <si>
    <t>Транспортний податок з фізичних осіб</t>
  </si>
  <si>
    <t>18010400</t>
  </si>
  <si>
    <t>Податок на нерухоме майно, відменне від земельної ділянки, сплачений юридичними особами, які є власниками об'єктів нежитлової нерухомості</t>
  </si>
  <si>
    <t>22012500</t>
  </si>
  <si>
    <t>Плата за надання інших адміністративних послуг</t>
  </si>
  <si>
    <t>22090200</t>
  </si>
  <si>
    <t>Державне мито, не віднесене до інших категорій</t>
  </si>
  <si>
    <t>Доходи бюджету міста Теплодар на 2016 рік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</si>
  <si>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</si>
  <si>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</si>
  <si>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41030400</t>
  </si>
  <si>
    <t>Субвенція з інших бюджетів на виконання інвестиційних проектів</t>
  </si>
  <si>
    <t>Адміністративний збір за державну реєстрацію речових прав на нерухоме майно та їх обтяжень</t>
  </si>
  <si>
    <t>22012600</t>
  </si>
  <si>
    <t>41020600</t>
  </si>
  <si>
    <t>Стабілізаційна дотація</t>
  </si>
  <si>
    <t>22010300</t>
  </si>
  <si>
    <t>Адміністративний збір за проведення державної реєстрації юридичних осіб та фізичних осіб-підприємців</t>
  </si>
  <si>
    <t>41020900</t>
  </si>
  <si>
    <t>Інші додаткові дотації</t>
  </si>
  <si>
    <t xml:space="preserve">до  рішення </t>
  </si>
  <si>
    <t>від 29 вересня 2016р.</t>
  </si>
  <si>
    <t>№163-VII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</si>
</sst>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wrapText="1"/>
    </xf>
    <xf numFmtId="1" fontId="1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3" fillId="0" borderId="12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0.625" style="3" customWidth="1"/>
    <col min="2" max="2" width="51.375" style="4" customWidth="1"/>
    <col min="3" max="3" width="13.125" style="4" customWidth="1"/>
    <col min="4" max="4" width="12.375" style="4" customWidth="1"/>
    <col min="5" max="5" width="12.00390625" style="4" customWidth="1"/>
    <col min="6" max="6" width="13.00390625" style="4" customWidth="1"/>
    <col min="7" max="7" width="9.875" style="5" bestFit="1" customWidth="1"/>
    <col min="8" max="16384" width="9.125" style="5" customWidth="1"/>
  </cols>
  <sheetData>
    <row r="1" spans="4:6" s="24" customFormat="1" ht="18.75">
      <c r="D1" s="41" t="s">
        <v>74</v>
      </c>
      <c r="E1" s="41"/>
      <c r="F1" s="41"/>
    </row>
    <row r="2" spans="4:6" s="24" customFormat="1" ht="18.75">
      <c r="D2" s="41" t="s">
        <v>103</v>
      </c>
      <c r="E2" s="41"/>
      <c r="F2" s="41"/>
    </row>
    <row r="3" spans="4:6" s="24" customFormat="1" ht="18.75">
      <c r="D3" s="41" t="s">
        <v>10</v>
      </c>
      <c r="E3" s="41"/>
      <c r="F3" s="41"/>
    </row>
    <row r="4" spans="4:6" ht="18.75">
      <c r="D4" s="41" t="s">
        <v>104</v>
      </c>
      <c r="E4" s="41"/>
      <c r="F4" s="41"/>
    </row>
    <row r="5" spans="4:6" ht="18.75">
      <c r="D5" s="41" t="s">
        <v>105</v>
      </c>
      <c r="E5" s="41"/>
      <c r="F5" s="41"/>
    </row>
    <row r="6" spans="1:6" ht="16.5">
      <c r="A6" s="42" t="s">
        <v>90</v>
      </c>
      <c r="B6" s="42"/>
      <c r="C6" s="42"/>
      <c r="D6" s="42"/>
      <c r="E6" s="42"/>
      <c r="F6" s="42"/>
    </row>
    <row r="7" ht="14.25">
      <c r="F7" s="6" t="s">
        <v>11</v>
      </c>
    </row>
    <row r="8" spans="1:6" s="4" customFormat="1" ht="23.25" customHeight="1">
      <c r="A8" s="45" t="s">
        <v>12</v>
      </c>
      <c r="B8" s="47" t="s">
        <v>13</v>
      </c>
      <c r="C8" s="47" t="s">
        <v>32</v>
      </c>
      <c r="D8" s="44" t="s">
        <v>33</v>
      </c>
      <c r="E8" s="44"/>
      <c r="F8" s="44" t="s">
        <v>34</v>
      </c>
    </row>
    <row r="9" spans="1:6" s="4" customFormat="1" ht="49.5" customHeight="1">
      <c r="A9" s="46"/>
      <c r="B9" s="47"/>
      <c r="C9" s="47"/>
      <c r="D9" s="22" t="s">
        <v>34</v>
      </c>
      <c r="E9" s="23" t="s">
        <v>35</v>
      </c>
      <c r="F9" s="44"/>
    </row>
    <row r="10" spans="1:6" ht="21.75" customHeight="1">
      <c r="A10" s="7">
        <v>10000000</v>
      </c>
      <c r="B10" s="8" t="s">
        <v>14</v>
      </c>
      <c r="C10" s="30">
        <f>C11+C19+C20+C33</f>
        <v>10146785</v>
      </c>
      <c r="D10" s="30">
        <f>D11+D20+D33</f>
        <v>7000</v>
      </c>
      <c r="E10" s="30">
        <f>E11+E20+E33</f>
        <v>0</v>
      </c>
      <c r="F10" s="35">
        <f>C10+D10</f>
        <v>10153785</v>
      </c>
    </row>
    <row r="11" spans="1:6" s="20" customFormat="1" ht="31.5" customHeight="1">
      <c r="A11" s="9">
        <v>11000000</v>
      </c>
      <c r="B11" s="21" t="s">
        <v>15</v>
      </c>
      <c r="C11" s="26">
        <f>C12+C17</f>
        <v>3858900</v>
      </c>
      <c r="D11" s="27"/>
      <c r="E11" s="27"/>
      <c r="F11" s="27">
        <f>C11+D11</f>
        <v>3858900</v>
      </c>
    </row>
    <row r="12" spans="1:8" ht="15.75">
      <c r="A12" s="11">
        <v>11010000</v>
      </c>
      <c r="B12" s="12" t="s">
        <v>57</v>
      </c>
      <c r="C12" s="29">
        <f>SUM(C13:C16)</f>
        <v>3853100</v>
      </c>
      <c r="D12" s="28"/>
      <c r="E12" s="28"/>
      <c r="F12" s="28">
        <f aca="true" t="shared" si="0" ref="F12:F63">C12+D12</f>
        <v>3853100</v>
      </c>
      <c r="H12" s="38"/>
    </row>
    <row r="13" spans="1:6" ht="48" customHeight="1">
      <c r="A13" s="11">
        <v>11010100</v>
      </c>
      <c r="B13" s="12" t="s">
        <v>62</v>
      </c>
      <c r="C13" s="36">
        <v>3694645</v>
      </c>
      <c r="D13" s="28"/>
      <c r="E13" s="28"/>
      <c r="F13" s="28">
        <f t="shared" si="0"/>
        <v>3694645</v>
      </c>
    </row>
    <row r="14" spans="1:6" ht="80.25" customHeight="1">
      <c r="A14" s="11">
        <v>11010200</v>
      </c>
      <c r="B14" s="2" t="s">
        <v>60</v>
      </c>
      <c r="C14" s="36">
        <v>62905</v>
      </c>
      <c r="D14" s="28"/>
      <c r="E14" s="28"/>
      <c r="F14" s="28">
        <f t="shared" si="0"/>
        <v>62905</v>
      </c>
    </row>
    <row r="15" spans="1:9" ht="47.25">
      <c r="A15" s="11" t="s">
        <v>69</v>
      </c>
      <c r="B15" s="2" t="s">
        <v>70</v>
      </c>
      <c r="C15" s="36">
        <v>7470</v>
      </c>
      <c r="D15" s="28"/>
      <c r="E15" s="28"/>
      <c r="F15" s="28">
        <f t="shared" si="0"/>
        <v>7470</v>
      </c>
      <c r="I15" s="38"/>
    </row>
    <row r="16" spans="1:6" ht="47.25">
      <c r="A16" s="11" t="s">
        <v>59</v>
      </c>
      <c r="B16" s="2" t="s">
        <v>61</v>
      </c>
      <c r="C16" s="36">
        <v>88080</v>
      </c>
      <c r="D16" s="28"/>
      <c r="E16" s="28"/>
      <c r="F16" s="28">
        <f t="shared" si="0"/>
        <v>88080</v>
      </c>
    </row>
    <row r="17" spans="1:6" ht="15.75">
      <c r="A17" s="11">
        <v>11020000</v>
      </c>
      <c r="B17" s="12" t="s">
        <v>16</v>
      </c>
      <c r="C17" s="29">
        <f>C18</f>
        <v>5800</v>
      </c>
      <c r="D17" s="28"/>
      <c r="E17" s="28"/>
      <c r="F17" s="28">
        <f t="shared" si="0"/>
        <v>5800</v>
      </c>
    </row>
    <row r="18" spans="1:6" ht="31.5">
      <c r="A18" s="11">
        <v>11020200</v>
      </c>
      <c r="B18" s="2" t="s">
        <v>63</v>
      </c>
      <c r="C18" s="29">
        <v>5800</v>
      </c>
      <c r="D18" s="28"/>
      <c r="E18" s="28"/>
      <c r="F18" s="28">
        <f t="shared" si="0"/>
        <v>5800</v>
      </c>
    </row>
    <row r="19" spans="1:6" ht="47.25">
      <c r="A19" s="11" t="s">
        <v>80</v>
      </c>
      <c r="B19" s="2" t="s">
        <v>81</v>
      </c>
      <c r="C19" s="29">
        <v>493200</v>
      </c>
      <c r="D19" s="28"/>
      <c r="E19" s="28"/>
      <c r="F19" s="28">
        <f t="shared" si="0"/>
        <v>493200</v>
      </c>
    </row>
    <row r="20" spans="1:6" s="20" customFormat="1" ht="15.75">
      <c r="A20" s="9" t="s">
        <v>39</v>
      </c>
      <c r="B20" s="21" t="s">
        <v>0</v>
      </c>
      <c r="C20" s="26">
        <f>C21+C30</f>
        <v>5794685</v>
      </c>
      <c r="D20" s="26">
        <f>D22+D25+D30</f>
        <v>0</v>
      </c>
      <c r="E20" s="26">
        <f>E22+E30</f>
        <v>0</v>
      </c>
      <c r="F20" s="27">
        <f t="shared" si="0"/>
        <v>5794685</v>
      </c>
    </row>
    <row r="21" spans="1:6" s="20" customFormat="1" ht="15.75">
      <c r="A21" s="11" t="s">
        <v>38</v>
      </c>
      <c r="B21" s="1" t="s">
        <v>1</v>
      </c>
      <c r="C21" s="26">
        <f>SUM(C22:C29)</f>
        <v>3846085</v>
      </c>
      <c r="D21" s="26"/>
      <c r="E21" s="26"/>
      <c r="F21" s="27">
        <f t="shared" si="0"/>
        <v>3846085</v>
      </c>
    </row>
    <row r="22" spans="1:7" ht="46.5" customHeight="1">
      <c r="A22" s="11" t="s">
        <v>2</v>
      </c>
      <c r="B22" s="1" t="s">
        <v>4</v>
      </c>
      <c r="C22" s="29">
        <v>1800</v>
      </c>
      <c r="D22" s="28"/>
      <c r="E22" s="28"/>
      <c r="F22" s="28">
        <f t="shared" si="0"/>
        <v>1800</v>
      </c>
      <c r="G22" s="38"/>
    </row>
    <row r="23" spans="1:6" ht="47.25">
      <c r="A23" s="11" t="s">
        <v>3</v>
      </c>
      <c r="B23" s="1" t="s">
        <v>5</v>
      </c>
      <c r="C23" s="29">
        <v>1700</v>
      </c>
      <c r="D23" s="28"/>
      <c r="E23" s="28"/>
      <c r="F23" s="28">
        <f t="shared" si="0"/>
        <v>1700</v>
      </c>
    </row>
    <row r="24" spans="1:9" ht="47.25" customHeight="1">
      <c r="A24" s="11" t="s">
        <v>84</v>
      </c>
      <c r="B24" s="14" t="s">
        <v>85</v>
      </c>
      <c r="C24" s="29">
        <v>41900</v>
      </c>
      <c r="D24" s="28"/>
      <c r="E24" s="28"/>
      <c r="F24" s="28">
        <f t="shared" si="0"/>
        <v>41900</v>
      </c>
      <c r="I24" s="38"/>
    </row>
    <row r="25" spans="1:9" ht="15.75">
      <c r="A25" s="11" t="s">
        <v>6</v>
      </c>
      <c r="B25" s="12" t="s">
        <v>17</v>
      </c>
      <c r="C25" s="29">
        <v>811895</v>
      </c>
      <c r="D25" s="29"/>
      <c r="E25" s="28"/>
      <c r="F25" s="28">
        <f t="shared" si="0"/>
        <v>811895</v>
      </c>
      <c r="I25" s="38"/>
    </row>
    <row r="26" spans="1:9" ht="15.75" customHeight="1">
      <c r="A26" s="11" t="s">
        <v>7</v>
      </c>
      <c r="B26" s="12" t="s">
        <v>18</v>
      </c>
      <c r="C26" s="29">
        <v>2147130</v>
      </c>
      <c r="D26" s="28"/>
      <c r="E26" s="28"/>
      <c r="F26" s="28">
        <f t="shared" si="0"/>
        <v>2147130</v>
      </c>
      <c r="I26" s="38"/>
    </row>
    <row r="27" spans="1:9" ht="15.75">
      <c r="A27" s="11" t="s">
        <v>8</v>
      </c>
      <c r="B27" s="12" t="s">
        <v>19</v>
      </c>
      <c r="C27" s="29">
        <v>81730</v>
      </c>
      <c r="D27" s="28"/>
      <c r="E27" s="28"/>
      <c r="F27" s="28">
        <f t="shared" si="0"/>
        <v>81730</v>
      </c>
      <c r="I27" s="38"/>
    </row>
    <row r="28" spans="1:9" ht="15.75">
      <c r="A28" s="11" t="s">
        <v>9</v>
      </c>
      <c r="B28" s="12" t="s">
        <v>20</v>
      </c>
      <c r="C28" s="29">
        <v>659930</v>
      </c>
      <c r="D28" s="28"/>
      <c r="E28" s="28"/>
      <c r="F28" s="28">
        <f t="shared" si="0"/>
        <v>659930</v>
      </c>
      <c r="I28" s="38"/>
    </row>
    <row r="29" spans="1:6" ht="15.75">
      <c r="A29" s="11" t="s">
        <v>82</v>
      </c>
      <c r="B29" s="12" t="s">
        <v>83</v>
      </c>
      <c r="C29" s="29">
        <v>100000</v>
      </c>
      <c r="D29" s="28"/>
      <c r="E29" s="28"/>
      <c r="F29" s="28">
        <f t="shared" si="0"/>
        <v>100000</v>
      </c>
    </row>
    <row r="30" spans="1:6" ht="20.25" customHeight="1">
      <c r="A30" s="11" t="s">
        <v>40</v>
      </c>
      <c r="B30" s="13" t="s">
        <v>43</v>
      </c>
      <c r="C30" s="29">
        <f>SUM(C31:C32)</f>
        <v>1948600</v>
      </c>
      <c r="D30" s="29"/>
      <c r="E30" s="29"/>
      <c r="F30" s="28">
        <f t="shared" si="0"/>
        <v>1948600</v>
      </c>
    </row>
    <row r="31" spans="1:6" ht="15.75">
      <c r="A31" s="11" t="s">
        <v>41</v>
      </c>
      <c r="B31" s="13" t="s">
        <v>44</v>
      </c>
      <c r="C31" s="29">
        <v>179100</v>
      </c>
      <c r="D31" s="28"/>
      <c r="E31" s="28"/>
      <c r="F31" s="28">
        <f t="shared" si="0"/>
        <v>179100</v>
      </c>
    </row>
    <row r="32" spans="1:6" ht="15.75">
      <c r="A32" s="11" t="s">
        <v>42</v>
      </c>
      <c r="B32" s="13" t="s">
        <v>45</v>
      </c>
      <c r="C32" s="29">
        <v>1769500</v>
      </c>
      <c r="D32" s="28"/>
      <c r="E32" s="28"/>
      <c r="F32" s="28">
        <f t="shared" si="0"/>
        <v>1769500</v>
      </c>
    </row>
    <row r="33" spans="1:6" s="20" customFormat="1" ht="20.25" customHeight="1">
      <c r="A33" s="9" t="s">
        <v>47</v>
      </c>
      <c r="B33" s="19" t="s">
        <v>46</v>
      </c>
      <c r="C33" s="27">
        <f>C34</f>
        <v>0</v>
      </c>
      <c r="D33" s="27">
        <f>D34</f>
        <v>7000</v>
      </c>
      <c r="E33" s="27"/>
      <c r="F33" s="27">
        <f t="shared" si="0"/>
        <v>7000</v>
      </c>
    </row>
    <row r="34" spans="1:6" ht="20.25" customHeight="1">
      <c r="A34" s="11" t="s">
        <v>48</v>
      </c>
      <c r="B34" s="2" t="s">
        <v>36</v>
      </c>
      <c r="C34" s="28">
        <f>C35+C36+C37</f>
        <v>0</v>
      </c>
      <c r="D34" s="28">
        <f>D35+D36+D37</f>
        <v>7000</v>
      </c>
      <c r="E34" s="28"/>
      <c r="F34" s="28">
        <f t="shared" si="0"/>
        <v>7000</v>
      </c>
    </row>
    <row r="35" spans="1:6" ht="47.25">
      <c r="A35" s="11" t="s">
        <v>64</v>
      </c>
      <c r="B35" s="2" t="s">
        <v>49</v>
      </c>
      <c r="C35" s="29"/>
      <c r="D35" s="29">
        <v>6200</v>
      </c>
      <c r="E35" s="28"/>
      <c r="F35" s="28">
        <f t="shared" si="0"/>
        <v>6200</v>
      </c>
    </row>
    <row r="36" spans="1:6" ht="31.5">
      <c r="A36" s="11" t="s">
        <v>72</v>
      </c>
      <c r="B36" s="1" t="s">
        <v>71</v>
      </c>
      <c r="C36" s="29"/>
      <c r="D36" s="29">
        <v>500</v>
      </c>
      <c r="E36" s="28"/>
      <c r="F36" s="28">
        <f t="shared" si="0"/>
        <v>500</v>
      </c>
    </row>
    <row r="37" spans="1:6" ht="63">
      <c r="A37" s="11" t="s">
        <v>65</v>
      </c>
      <c r="B37" s="13" t="s">
        <v>50</v>
      </c>
      <c r="C37" s="29"/>
      <c r="D37" s="29">
        <v>300</v>
      </c>
      <c r="E37" s="28"/>
      <c r="F37" s="28">
        <f t="shared" si="0"/>
        <v>300</v>
      </c>
    </row>
    <row r="38" spans="1:6" ht="21" customHeight="1">
      <c r="A38" s="7">
        <v>20000000</v>
      </c>
      <c r="B38" s="8" t="s">
        <v>21</v>
      </c>
      <c r="C38" s="30">
        <f>C39+C42+C51+C53</f>
        <v>3090900</v>
      </c>
      <c r="D38" s="30">
        <f>D39+D42+D51+D53</f>
        <v>1219000</v>
      </c>
      <c r="E38" s="30">
        <f>E39+E42+E51+E53</f>
        <v>0</v>
      </c>
      <c r="F38" s="30">
        <f>F39+F42+F51+F53</f>
        <v>4309900</v>
      </c>
    </row>
    <row r="39" spans="1:6" ht="18" customHeight="1">
      <c r="A39" s="11">
        <v>21000000</v>
      </c>
      <c r="B39" s="2" t="s">
        <v>22</v>
      </c>
      <c r="C39" s="29">
        <f>SUM(C40:C41)</f>
        <v>4430</v>
      </c>
      <c r="D39" s="28"/>
      <c r="E39" s="28"/>
      <c r="F39" s="28">
        <f t="shared" si="0"/>
        <v>4430</v>
      </c>
    </row>
    <row r="40" spans="1:6" ht="47.25">
      <c r="A40" s="11">
        <v>21010300</v>
      </c>
      <c r="B40" s="2" t="s">
        <v>66</v>
      </c>
      <c r="C40" s="29">
        <v>2330</v>
      </c>
      <c r="D40" s="28"/>
      <c r="E40" s="28"/>
      <c r="F40" s="28">
        <f t="shared" si="0"/>
        <v>2330</v>
      </c>
    </row>
    <row r="41" spans="1:6" ht="15.75">
      <c r="A41" s="11">
        <v>21081100</v>
      </c>
      <c r="B41" s="14" t="s">
        <v>23</v>
      </c>
      <c r="C41" s="29">
        <v>2100</v>
      </c>
      <c r="D41" s="28"/>
      <c r="E41" s="28"/>
      <c r="F41" s="28">
        <f>C41+D41</f>
        <v>2100</v>
      </c>
    </row>
    <row r="42" spans="1:6" ht="31.5">
      <c r="A42" s="11">
        <v>22000000</v>
      </c>
      <c r="B42" s="2" t="s">
        <v>54</v>
      </c>
      <c r="C42" s="29">
        <f>SUM(C43:C47)</f>
        <v>3026470</v>
      </c>
      <c r="D42" s="28"/>
      <c r="E42" s="28"/>
      <c r="F42" s="28">
        <f t="shared" si="0"/>
        <v>3026470</v>
      </c>
    </row>
    <row r="43" spans="1:6" ht="47.25">
      <c r="A43" s="11" t="s">
        <v>99</v>
      </c>
      <c r="B43" s="2" t="s">
        <v>100</v>
      </c>
      <c r="C43" s="29">
        <v>2000</v>
      </c>
      <c r="D43" s="28"/>
      <c r="E43" s="28"/>
      <c r="F43" s="28"/>
    </row>
    <row r="44" spans="1:6" ht="19.5" customHeight="1">
      <c r="A44" s="11" t="s">
        <v>86</v>
      </c>
      <c r="B44" s="13" t="s">
        <v>87</v>
      </c>
      <c r="C44" s="29">
        <v>20000</v>
      </c>
      <c r="D44" s="28"/>
      <c r="E44" s="28"/>
      <c r="F44" s="28">
        <f t="shared" si="0"/>
        <v>20000</v>
      </c>
    </row>
    <row r="45" spans="1:6" ht="19.5" customHeight="1">
      <c r="A45" s="11" t="s">
        <v>96</v>
      </c>
      <c r="B45" s="13" t="s">
        <v>95</v>
      </c>
      <c r="C45" s="29">
        <v>20000</v>
      </c>
      <c r="D45" s="28"/>
      <c r="E45" s="28"/>
      <c r="F45" s="28">
        <f t="shared" si="0"/>
        <v>20000</v>
      </c>
    </row>
    <row r="46" spans="1:6" ht="47.25">
      <c r="A46" s="11">
        <v>22080000</v>
      </c>
      <c r="B46" s="13" t="s">
        <v>55</v>
      </c>
      <c r="C46" s="29">
        <v>2880000</v>
      </c>
      <c r="D46" s="28"/>
      <c r="E46" s="28"/>
      <c r="F46" s="28">
        <f t="shared" si="0"/>
        <v>2880000</v>
      </c>
    </row>
    <row r="47" spans="1:6" ht="15.75">
      <c r="A47" s="11">
        <v>22090000</v>
      </c>
      <c r="B47" s="15" t="s">
        <v>24</v>
      </c>
      <c r="C47" s="29">
        <f>SUM(C48:C50)</f>
        <v>104470</v>
      </c>
      <c r="D47" s="28"/>
      <c r="E47" s="28"/>
      <c r="F47" s="28">
        <f t="shared" si="0"/>
        <v>104470</v>
      </c>
    </row>
    <row r="48" spans="1:6" ht="49.5" customHeight="1">
      <c r="A48" s="11">
        <v>22090100</v>
      </c>
      <c r="B48" s="13" t="s">
        <v>25</v>
      </c>
      <c r="C48" s="29">
        <v>200</v>
      </c>
      <c r="D48" s="28"/>
      <c r="E48" s="28"/>
      <c r="F48" s="28">
        <f t="shared" si="0"/>
        <v>200</v>
      </c>
    </row>
    <row r="49" spans="1:6" ht="15.75">
      <c r="A49" s="11" t="s">
        <v>88</v>
      </c>
      <c r="B49" s="13" t="s">
        <v>89</v>
      </c>
      <c r="C49" s="29">
        <v>88470</v>
      </c>
      <c r="D49" s="28"/>
      <c r="E49" s="28"/>
      <c r="F49" s="28">
        <f t="shared" si="0"/>
        <v>88470</v>
      </c>
    </row>
    <row r="50" spans="1:6" ht="47.25">
      <c r="A50" s="11">
        <v>22090400</v>
      </c>
      <c r="B50" s="13" t="s">
        <v>67</v>
      </c>
      <c r="C50" s="29">
        <v>15800</v>
      </c>
      <c r="D50" s="28"/>
      <c r="E50" s="28"/>
      <c r="F50" s="28">
        <f t="shared" si="0"/>
        <v>15800</v>
      </c>
    </row>
    <row r="51" spans="1:6" ht="15.75">
      <c r="A51" s="11">
        <v>24000000</v>
      </c>
      <c r="B51" s="14" t="s">
        <v>26</v>
      </c>
      <c r="C51" s="29">
        <f>C52</f>
        <v>60000</v>
      </c>
      <c r="D51" s="29"/>
      <c r="E51" s="29"/>
      <c r="F51" s="28">
        <f t="shared" si="0"/>
        <v>60000</v>
      </c>
    </row>
    <row r="52" spans="1:6" ht="15.75">
      <c r="A52" s="11">
        <v>24060000</v>
      </c>
      <c r="B52" s="14" t="s">
        <v>27</v>
      </c>
      <c r="C52" s="29">
        <v>60000</v>
      </c>
      <c r="D52" s="28"/>
      <c r="E52" s="28"/>
      <c r="F52" s="28">
        <f t="shared" si="0"/>
        <v>60000</v>
      </c>
    </row>
    <row r="53" spans="1:6" ht="15.75">
      <c r="A53" s="11">
        <v>25000000</v>
      </c>
      <c r="B53" s="15" t="s">
        <v>28</v>
      </c>
      <c r="C53" s="29"/>
      <c r="D53" s="28">
        <f>D54+D55</f>
        <v>1219000</v>
      </c>
      <c r="E53" s="28"/>
      <c r="F53" s="28">
        <f t="shared" si="0"/>
        <v>1219000</v>
      </c>
    </row>
    <row r="54" spans="1:6" ht="31.5" customHeight="1">
      <c r="A54" s="11">
        <v>25010000</v>
      </c>
      <c r="B54" s="15" t="s">
        <v>52</v>
      </c>
      <c r="C54" s="29"/>
      <c r="D54" s="28">
        <v>1012500</v>
      </c>
      <c r="E54" s="28"/>
      <c r="F54" s="28">
        <f t="shared" si="0"/>
        <v>1012500</v>
      </c>
    </row>
    <row r="55" spans="1:6" ht="31.5">
      <c r="A55" s="11" t="s">
        <v>37</v>
      </c>
      <c r="B55" s="15" t="s">
        <v>51</v>
      </c>
      <c r="C55" s="29"/>
      <c r="D55" s="28">
        <v>206500</v>
      </c>
      <c r="E55" s="28"/>
      <c r="F55" s="28">
        <f t="shared" si="0"/>
        <v>206500</v>
      </c>
    </row>
    <row r="56" spans="1:6" ht="17.25" customHeight="1">
      <c r="A56" s="7">
        <v>30000000</v>
      </c>
      <c r="B56" s="8" t="s">
        <v>29</v>
      </c>
      <c r="C56" s="31">
        <f>C57</f>
        <v>0</v>
      </c>
      <c r="D56" s="31">
        <f>D57</f>
        <v>3000000</v>
      </c>
      <c r="E56" s="31">
        <f>E57</f>
        <v>3000000</v>
      </c>
      <c r="F56" s="31">
        <f t="shared" si="0"/>
        <v>3000000</v>
      </c>
    </row>
    <row r="57" spans="1:6" ht="47.25">
      <c r="A57" s="11">
        <v>31030000</v>
      </c>
      <c r="B57" s="2" t="s">
        <v>53</v>
      </c>
      <c r="C57" s="29"/>
      <c r="D57" s="28">
        <v>3000000</v>
      </c>
      <c r="E57" s="28">
        <v>3000000</v>
      </c>
      <c r="F57" s="32">
        <f t="shared" si="0"/>
        <v>3000000</v>
      </c>
    </row>
    <row r="58" spans="1:6" ht="22.5" customHeight="1">
      <c r="A58" s="11"/>
      <c r="B58" s="8" t="s">
        <v>58</v>
      </c>
      <c r="C58" s="30">
        <f>C10+C38+C56</f>
        <v>13237685</v>
      </c>
      <c r="D58" s="30">
        <f>D10+D38+D56</f>
        <v>4226000</v>
      </c>
      <c r="E58" s="33">
        <f>E10+E38+E56</f>
        <v>3000000</v>
      </c>
      <c r="F58" s="31">
        <f t="shared" si="0"/>
        <v>17463685</v>
      </c>
    </row>
    <row r="59" spans="1:6" ht="19.5" customHeight="1">
      <c r="A59" s="7">
        <v>40000000</v>
      </c>
      <c r="B59" s="8" t="s">
        <v>56</v>
      </c>
      <c r="C59" s="30">
        <f>C60+C64</f>
        <v>40338143.82</v>
      </c>
      <c r="D59" s="30">
        <f>D60+D64</f>
        <v>10002000</v>
      </c>
      <c r="E59" s="33">
        <f>E60+E64</f>
        <v>10002000</v>
      </c>
      <c r="F59" s="30">
        <f>F60+F64</f>
        <v>50340143.82</v>
      </c>
    </row>
    <row r="60" spans="1:6" ht="15.75">
      <c r="A60" s="11">
        <v>41020000</v>
      </c>
      <c r="B60" s="12" t="s">
        <v>30</v>
      </c>
      <c r="C60" s="29">
        <f>C61+C62+C63</f>
        <v>8447000</v>
      </c>
      <c r="D60" s="28"/>
      <c r="E60" s="34"/>
      <c r="F60" s="28">
        <f t="shared" si="0"/>
        <v>8447000</v>
      </c>
    </row>
    <row r="61" spans="1:6" ht="15.75" customHeight="1">
      <c r="A61" s="11" t="s">
        <v>73</v>
      </c>
      <c r="B61" s="15" t="s">
        <v>75</v>
      </c>
      <c r="C61" s="29">
        <v>3645900</v>
      </c>
      <c r="D61" s="28"/>
      <c r="E61" s="34"/>
      <c r="F61" s="28">
        <f t="shared" si="0"/>
        <v>3645900</v>
      </c>
    </row>
    <row r="62" spans="1:6" ht="15.75" customHeight="1">
      <c r="A62" s="11" t="s">
        <v>97</v>
      </c>
      <c r="B62" s="15" t="s">
        <v>98</v>
      </c>
      <c r="C62" s="29">
        <v>4303100</v>
      </c>
      <c r="D62" s="28"/>
      <c r="E62" s="34"/>
      <c r="F62" s="28">
        <f t="shared" si="0"/>
        <v>4303100</v>
      </c>
    </row>
    <row r="63" spans="1:6" ht="15.75" customHeight="1">
      <c r="A63" s="11" t="s">
        <v>101</v>
      </c>
      <c r="B63" s="15" t="s">
        <v>102</v>
      </c>
      <c r="C63" s="29">
        <v>498000</v>
      </c>
      <c r="D63" s="28"/>
      <c r="E63" s="34"/>
      <c r="F63" s="28">
        <f t="shared" si="0"/>
        <v>498000</v>
      </c>
    </row>
    <row r="64" spans="1:6" ht="20.25" customHeight="1">
      <c r="A64" s="11">
        <v>41030000</v>
      </c>
      <c r="B64" s="12" t="s">
        <v>68</v>
      </c>
      <c r="C64" s="29">
        <f>SUM(C65:C69)</f>
        <v>31891143.82</v>
      </c>
      <c r="D64" s="29">
        <f>SUM(D65:D69)</f>
        <v>10002000</v>
      </c>
      <c r="E64" s="29">
        <f>SUM(E65:E69)</f>
        <v>10002000</v>
      </c>
      <c r="F64" s="28">
        <f aca="true" t="shared" si="1" ref="F64:F69">C64+D64</f>
        <v>41893143.82</v>
      </c>
    </row>
    <row r="65" spans="1:6" ht="31.5">
      <c r="A65" s="11" t="s">
        <v>93</v>
      </c>
      <c r="B65" s="2" t="s">
        <v>94</v>
      </c>
      <c r="C65" s="29"/>
      <c r="D65" s="29">
        <v>10002000</v>
      </c>
      <c r="E65" s="29">
        <v>10002000</v>
      </c>
      <c r="F65" s="28">
        <f t="shared" si="1"/>
        <v>10002000</v>
      </c>
    </row>
    <row r="66" spans="1:6" ht="78.75">
      <c r="A66" s="11">
        <v>41030600</v>
      </c>
      <c r="B66" s="13" t="s">
        <v>91</v>
      </c>
      <c r="C66" s="29">
        <v>10446149.82</v>
      </c>
      <c r="D66" s="29"/>
      <c r="E66" s="39"/>
      <c r="F66" s="28">
        <f t="shared" si="1"/>
        <v>10446149.82</v>
      </c>
    </row>
    <row r="67" spans="1:6" ht="81.75" customHeight="1">
      <c r="A67" s="11">
        <v>41030800</v>
      </c>
      <c r="B67" s="13" t="s">
        <v>92</v>
      </c>
      <c r="C67" s="29">
        <v>7537694</v>
      </c>
      <c r="D67" s="29"/>
      <c r="E67" s="39"/>
      <c r="F67" s="28">
        <f t="shared" si="1"/>
        <v>7537694</v>
      </c>
    </row>
    <row r="68" spans="1:6" ht="31.5">
      <c r="A68" s="11" t="s">
        <v>76</v>
      </c>
      <c r="B68" s="15" t="s">
        <v>78</v>
      </c>
      <c r="C68" s="37">
        <v>7372400</v>
      </c>
      <c r="D68" s="28"/>
      <c r="E68" s="34"/>
      <c r="F68" s="28">
        <f t="shared" si="1"/>
        <v>7372400</v>
      </c>
    </row>
    <row r="69" spans="1:6" ht="31.5">
      <c r="A69" s="11" t="s">
        <v>77</v>
      </c>
      <c r="B69" s="15" t="s">
        <v>79</v>
      </c>
      <c r="C69" s="37">
        <v>6534900</v>
      </c>
      <c r="D69" s="28"/>
      <c r="E69" s="34"/>
      <c r="F69" s="28">
        <f t="shared" si="1"/>
        <v>6534900</v>
      </c>
    </row>
    <row r="70" spans="1:6" ht="15.75">
      <c r="A70" s="16"/>
      <c r="B70" s="10" t="s">
        <v>31</v>
      </c>
      <c r="C70" s="30">
        <f>C58+C59</f>
        <v>53575828.82</v>
      </c>
      <c r="D70" s="30">
        <f>D58+D59</f>
        <v>14228000</v>
      </c>
      <c r="E70" s="33">
        <f>E58+E59</f>
        <v>13002000</v>
      </c>
      <c r="F70" s="30">
        <f>F58+F59</f>
        <v>67803828.82</v>
      </c>
    </row>
    <row r="72" spans="3:6" ht="15.75">
      <c r="C72" s="17"/>
      <c r="F72" s="40"/>
    </row>
    <row r="73" spans="1:2" s="17" customFormat="1" ht="35.25" customHeight="1">
      <c r="A73" s="43"/>
      <c r="B73" s="43"/>
    </row>
    <row r="74" ht="15.75">
      <c r="C74" s="17"/>
    </row>
    <row r="75" ht="15.75">
      <c r="C75" s="17"/>
    </row>
    <row r="76" spans="3:6" ht="14.25">
      <c r="C76" s="18"/>
      <c r="F76" s="18"/>
    </row>
    <row r="86" spans="3:6" ht="15">
      <c r="C86" s="25"/>
      <c r="D86" s="25"/>
      <c r="E86" s="25"/>
      <c r="F86" s="25"/>
    </row>
  </sheetData>
  <sheetProtection/>
  <mergeCells count="12">
    <mergeCell ref="A73:B73"/>
    <mergeCell ref="F8:F9"/>
    <mergeCell ref="A8:A9"/>
    <mergeCell ref="B8:B9"/>
    <mergeCell ref="C8:C9"/>
    <mergeCell ref="D8:E8"/>
    <mergeCell ref="D1:F1"/>
    <mergeCell ref="D2:F2"/>
    <mergeCell ref="D3:F3"/>
    <mergeCell ref="A6:F6"/>
    <mergeCell ref="D4:F4"/>
    <mergeCell ref="D5:F5"/>
  </mergeCells>
  <printOptions/>
  <pageMargins left="0.54" right="0.1968503937007874" top="0.53" bottom="0.64" header="0.5118110236220472" footer="0.5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45.2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2016-09-20T11:30:24Z</cp:lastPrinted>
  <dcterms:created xsi:type="dcterms:W3CDTF">2010-05-11T08:51:36Z</dcterms:created>
  <dcterms:modified xsi:type="dcterms:W3CDTF">2016-10-03T06:06:56Z</dcterms:modified>
  <cp:category/>
  <cp:version/>
  <cp:contentType/>
  <cp:contentStatus/>
</cp:coreProperties>
</file>